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5" i="1"/>
  <c r="E36"/>
  <c r="C15"/>
  <c r="D22"/>
  <c r="D21" s="1"/>
  <c r="C37"/>
  <c r="C40"/>
  <c r="D37"/>
  <c r="D40"/>
  <c r="D39" s="1"/>
  <c r="C16"/>
  <c r="D16"/>
  <c r="D35"/>
  <c r="D31" l="1"/>
  <c r="D27"/>
  <c r="D15" s="1"/>
  <c r="D45" s="1"/>
  <c r="C39"/>
  <c r="C45" s="1"/>
  <c r="C35"/>
  <c r="E39" l="1"/>
  <c r="E17"/>
  <c r="E18"/>
  <c r="E19"/>
  <c r="E20"/>
  <c r="E23"/>
  <c r="E25"/>
  <c r="E28"/>
  <c r="E30"/>
  <c r="E32"/>
  <c r="E33"/>
  <c r="E34"/>
  <c r="E41"/>
  <c r="E42"/>
  <c r="E43"/>
  <c r="C31" l="1"/>
  <c r="C27"/>
  <c r="C22"/>
  <c r="C21" s="1"/>
  <c r="E16" l="1"/>
  <c r="E31"/>
  <c r="E21"/>
  <c r="E22"/>
  <c r="E27"/>
  <c r="E40"/>
  <c r="E45" l="1"/>
  <c r="E15"/>
</calcChain>
</file>

<file path=xl/sharedStrings.xml><?xml version="1.0" encoding="utf-8"?>
<sst xmlns="http://schemas.openxmlformats.org/spreadsheetml/2006/main" count="70" uniqueCount="66">
  <si>
    <t>Коды бюджетной классификации РФ</t>
  </si>
  <si>
    <t>Наименование показателей</t>
  </si>
  <si>
    <t>ДОХОДЫ</t>
  </si>
  <si>
    <t>Акцизы</t>
  </si>
  <si>
    <t>Доходы от уплаты акцизов на дизельное топливо</t>
  </si>
  <si>
    <t>Доходы от уплаты акцизов на моторные масла</t>
  </si>
  <si>
    <t>Доходы от уплаты акцизов на автомобильный бензин</t>
  </si>
  <si>
    <t>Доходы от уплаты акцизов на прямогонный бензин</t>
  </si>
  <si>
    <t>Налоги на прибыль, доходы</t>
  </si>
  <si>
    <t>Налог на доходы физических лиц</t>
  </si>
  <si>
    <t>Налоги на имущество</t>
  </si>
  <si>
    <t>Налог на имущество физических лиц</t>
  </si>
  <si>
    <t xml:space="preserve">Земельный налог  </t>
  </si>
  <si>
    <t>Земельный налог</t>
  </si>
  <si>
    <t>Доходы от сдачи в аренду имущества</t>
  </si>
  <si>
    <t>Прочие поступления от использования имущества - плата за наем жилого фонда</t>
  </si>
  <si>
    <t>БЕЗВОЗМЕЗДНЫЕ ПОСТУПЛЕНИЯ</t>
  </si>
  <si>
    <t>Безвозмездные поступления от других бюджетов бюджетной системы РФ</t>
  </si>
  <si>
    <t>Дотации бюджетам поселений на выравнивание бюджетной обеспеченности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</si>
  <si>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</si>
  <si>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</si>
  <si>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Процент исполнения доходов к плану на год</t>
  </si>
  <si>
    <t>00010000000000000000</t>
  </si>
  <si>
    <t>00010300000000000000</t>
  </si>
  <si>
    <t>00010100000000000000</t>
  </si>
  <si>
    <t>18210102000010000110</t>
  </si>
  <si>
    <t>18210102010010000110</t>
  </si>
  <si>
    <t>18210102020010000110</t>
  </si>
  <si>
    <t>18210102030010000110</t>
  </si>
  <si>
    <t>00010600000000000000</t>
  </si>
  <si>
    <t>18210601030100000110</t>
  </si>
  <si>
    <t>18210606033100000110</t>
  </si>
  <si>
    <t>18210606043100000110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</si>
  <si>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</si>
  <si>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</si>
  <si>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90711105035100000120</t>
  </si>
  <si>
    <t>90711109045100000120</t>
  </si>
  <si>
    <t>00020000000000000000</t>
  </si>
  <si>
    <t>00020200000000000000</t>
  </si>
  <si>
    <t>ВСЕГО ДОХОДОВ</t>
  </si>
  <si>
    <t>90711105025100000120</t>
  </si>
  <si>
    <t>Доходы, получаемые в виде арендной платы, а также средства от продажи права на заключение договоров аренды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</si>
  <si>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Приложение 1</t>
  </si>
  <si>
    <t>сельского поселения "Об исполнении бюджета</t>
  </si>
  <si>
    <t xml:space="preserve">муниципального образования Новокривошеинское </t>
  </si>
  <si>
    <t>90720215001100000150</t>
  </si>
  <si>
    <t>90720235118100000150</t>
  </si>
  <si>
    <t>90711302995100000130</t>
  </si>
  <si>
    <t>Прочие доходы от компенсации затрат бюджетов сельских поселений</t>
  </si>
  <si>
    <t>00011300000000000000</t>
  </si>
  <si>
    <t>ДОХОДЫ ОТ ОКАЗАНИЯ ПЛАТНЫХ УСЛУГ И КОМПЕНСАЦИИ ЗАТРАТ ГОСУДАРСТВА</t>
  </si>
  <si>
    <t>18210302231010000110</t>
  </si>
  <si>
    <t>18210302241010000110</t>
  </si>
  <si>
    <t>18210302251010000110</t>
  </si>
  <si>
    <t>18210302261010000110</t>
  </si>
  <si>
    <t>00011700000000000000</t>
  </si>
  <si>
    <t>Прочие неналоговые доходы</t>
  </si>
  <si>
    <t xml:space="preserve">сельское поселение Кривошеинского района </t>
  </si>
  <si>
    <t>Утвержденные бюджетные назначения на 2025 год (тыс.руб.)</t>
  </si>
  <si>
    <t>90711715030100021150</t>
  </si>
  <si>
    <t>Инициативные платежи, зачисляемые в бюджеты сельских поселений (Реализация инициативного проекта "Создание и благоустройство аллеи памяти участникам СВО в с.Новокривошеино Кривошеинского района Томской области"</t>
  </si>
  <si>
    <t>18210102210011000110</t>
  </si>
  <si>
    <t xml:space="preserve">к Постановлени Администрации Новокривошеинского </t>
  </si>
  <si>
    <t xml:space="preserve"> Томской области за 9 месяцев 2025 года"</t>
  </si>
  <si>
    <t>Отчет о поступлении доходов в местный бюджет муниципального образования Новокривошеинское сельское поселение Кривошеинского района Томской области по кодам классификации доходов, включающих коды видов, подвидов доходов, классификации операций сектора государственного управления, относящихся к доходам бюджета                                                                      за 9 месяцев 2025 года</t>
  </si>
  <si>
    <t>Поступление доходов фактически  за 9 месяцев 2025 года  (тыс.руб.)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</si>
</sst>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?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 applyAlignment="1">
      <alignment vertical="distributed"/>
    </xf>
    <xf numFmtId="0" fontId="3" fillId="0" borderId="0" xfId="0" applyFont="1" applyAlignment="1">
      <alignment vertical="distributed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/>
    <xf numFmtId="0" fontId="10" fillId="0" borderId="6" xfId="0" applyFont="1" applyFill="1" applyBorder="1"/>
    <xf numFmtId="164" fontId="9" fillId="0" borderId="6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justify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1" fillId="0" borderId="2" xfId="0" applyNumberFormat="1" applyFont="1" applyFill="1" applyBorder="1"/>
    <xf numFmtId="49" fontId="6" fillId="0" borderId="2" xfId="0" applyNumberFormat="1" applyFont="1" applyFill="1" applyBorder="1"/>
    <xf numFmtId="49" fontId="6" fillId="0" borderId="7" xfId="0" applyNumberFormat="1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justify" vertical="center" wrapText="1"/>
    </xf>
    <xf numFmtId="49" fontId="6" fillId="0" borderId="2" xfId="0" applyNumberFormat="1" applyFont="1" applyFill="1" applyBorder="1" applyAlignment="1">
      <alignment horizontal="justify" vertical="center" wrapText="1"/>
    </xf>
    <xf numFmtId="49" fontId="6" fillId="0" borderId="6" xfId="0" applyNumberFormat="1" applyFont="1" applyBorder="1" applyAlignment="1">
      <alignment horizontal="justify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vertical="distributed"/>
    </xf>
    <xf numFmtId="164" fontId="6" fillId="0" borderId="7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5" fontId="12" fillId="0" borderId="9" xfId="0" applyNumberFormat="1" applyFont="1" applyBorder="1" applyAlignment="1" applyProtection="1">
      <alignment horizontal="left" wrapText="1"/>
    </xf>
    <xf numFmtId="0" fontId="8" fillId="0" borderId="0" xfId="0" applyFont="1" applyAlignment="1">
      <alignment horizontal="center" vertical="center"/>
    </xf>
    <xf numFmtId="2" fontId="6" fillId="0" borderId="2" xfId="0" applyNumberFormat="1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5"/>
  <sheetViews>
    <sheetView tabSelected="1" workbookViewId="0">
      <selection activeCell="L19" sqref="L19"/>
    </sheetView>
  </sheetViews>
  <sheetFormatPr defaultRowHeight="15"/>
  <cols>
    <col min="1" max="1" width="29.5703125" customWidth="1"/>
    <col min="2" max="2" width="42.140625" customWidth="1"/>
    <col min="3" max="4" width="17.140625" customWidth="1"/>
    <col min="5" max="5" width="24" customWidth="1"/>
  </cols>
  <sheetData>
    <row r="2" spans="1:9" ht="15" customHeight="1">
      <c r="C2" s="53" t="s">
        <v>42</v>
      </c>
      <c r="D2" s="53"/>
      <c r="E2" s="53"/>
      <c r="F2" s="4"/>
    </row>
    <row r="3" spans="1:9" ht="15" customHeight="1">
      <c r="C3" s="26"/>
      <c r="D3" s="26"/>
      <c r="E3" s="26"/>
      <c r="F3" s="4"/>
    </row>
    <row r="4" spans="1:9" ht="16.5">
      <c r="A4" s="54"/>
      <c r="B4" s="54"/>
      <c r="C4" s="52" t="s">
        <v>62</v>
      </c>
      <c r="D4" s="52"/>
      <c r="E4" s="52"/>
      <c r="F4" s="5"/>
    </row>
    <row r="5" spans="1:9" ht="16.5">
      <c r="A5" s="27"/>
      <c r="B5" s="27"/>
      <c r="C5" s="52" t="s">
        <v>43</v>
      </c>
      <c r="D5" s="52"/>
      <c r="E5" s="52"/>
      <c r="F5" s="5"/>
    </row>
    <row r="6" spans="1:9" ht="16.5">
      <c r="A6" s="54"/>
      <c r="B6" s="54"/>
      <c r="C6" s="53" t="s">
        <v>44</v>
      </c>
      <c r="D6" s="53"/>
      <c r="E6" s="53"/>
      <c r="F6" s="5"/>
    </row>
    <row r="7" spans="1:9" ht="16.5">
      <c r="A7" s="44"/>
      <c r="B7" s="44"/>
      <c r="C7" s="52" t="s">
        <v>57</v>
      </c>
      <c r="D7" s="52"/>
      <c r="E7" s="52"/>
      <c r="F7" s="5"/>
    </row>
    <row r="8" spans="1:9" ht="16.5">
      <c r="C8" s="52" t="s">
        <v>63</v>
      </c>
      <c r="D8" s="52"/>
      <c r="E8" s="52"/>
      <c r="F8" s="1"/>
    </row>
    <row r="9" spans="1:9">
      <c r="F9" s="1"/>
    </row>
    <row r="10" spans="1:9" ht="67.5" customHeight="1">
      <c r="A10" s="47" t="s">
        <v>64</v>
      </c>
      <c r="B10" s="47"/>
      <c r="C10" s="47"/>
      <c r="D10" s="47"/>
      <c r="E10" s="47"/>
      <c r="F10" s="3"/>
      <c r="G10" s="3"/>
      <c r="H10" s="3"/>
      <c r="I10" s="2"/>
    </row>
    <row r="11" spans="1:9" ht="21.75" customHeight="1">
      <c r="A11" s="46"/>
      <c r="B11" s="46"/>
      <c r="C11" s="46"/>
      <c r="D11" s="46"/>
      <c r="E11" s="46"/>
      <c r="F11" s="3"/>
      <c r="G11" s="3"/>
      <c r="H11" s="3"/>
      <c r="I11" s="2"/>
    </row>
    <row r="12" spans="1:9" ht="63.75" customHeight="1">
      <c r="A12" s="48" t="s">
        <v>0</v>
      </c>
      <c r="B12" s="48" t="s">
        <v>1</v>
      </c>
      <c r="C12" s="48" t="s">
        <v>58</v>
      </c>
      <c r="D12" s="48" t="s">
        <v>65</v>
      </c>
      <c r="E12" s="50" t="s">
        <v>21</v>
      </c>
    </row>
    <row r="13" spans="1:9">
      <c r="A13" s="49"/>
      <c r="B13" s="49"/>
      <c r="C13" s="49"/>
      <c r="D13" s="49"/>
      <c r="E13" s="51"/>
    </row>
    <row r="14" spans="1:9">
      <c r="A14" s="7">
        <v>1</v>
      </c>
      <c r="B14" s="7">
        <v>2</v>
      </c>
      <c r="C14" s="7">
        <v>3</v>
      </c>
      <c r="D14" s="7">
        <v>4</v>
      </c>
      <c r="E14" s="6">
        <v>5</v>
      </c>
    </row>
    <row r="15" spans="1:9" ht="18.75">
      <c r="A15" s="28" t="s">
        <v>22</v>
      </c>
      <c r="B15" s="12" t="s">
        <v>2</v>
      </c>
      <c r="C15" s="37">
        <f>C16+C21+C27+C31+C35+C37</f>
        <v>2416.1</v>
      </c>
      <c r="D15" s="37">
        <f>D16+D21+D27+D31+D35+D37</f>
        <v>1749.7</v>
      </c>
      <c r="E15" s="38">
        <f>D15/C15*100</f>
        <v>72.418360167211631</v>
      </c>
    </row>
    <row r="16" spans="1:9" ht="17.25" customHeight="1">
      <c r="A16" s="29" t="s">
        <v>23</v>
      </c>
      <c r="B16" s="24" t="s">
        <v>3</v>
      </c>
      <c r="C16" s="25">
        <f>C17+C18+C19+C20</f>
        <v>1060</v>
      </c>
      <c r="D16" s="25">
        <f>D17+D18+D19+D20</f>
        <v>782.60000000000014</v>
      </c>
      <c r="E16" s="15">
        <f t="shared" ref="E16:E45" si="0">D16/C16*100</f>
        <v>73.830188679245296</v>
      </c>
    </row>
    <row r="17" spans="1:5" ht="30" customHeight="1">
      <c r="A17" s="30" t="s">
        <v>51</v>
      </c>
      <c r="B17" s="13" t="s">
        <v>4</v>
      </c>
      <c r="C17" s="36">
        <v>554</v>
      </c>
      <c r="D17" s="36">
        <v>396</v>
      </c>
      <c r="E17" s="15">
        <f t="shared" si="0"/>
        <v>71.480144404332137</v>
      </c>
    </row>
    <row r="18" spans="1:5" ht="30" customHeight="1">
      <c r="A18" s="31" t="s">
        <v>52</v>
      </c>
      <c r="B18" s="16" t="s">
        <v>5</v>
      </c>
      <c r="C18" s="11">
        <v>3</v>
      </c>
      <c r="D18" s="10">
        <v>2.2999999999999998</v>
      </c>
      <c r="E18" s="15">
        <f t="shared" si="0"/>
        <v>76.666666666666657</v>
      </c>
    </row>
    <row r="19" spans="1:5" ht="30" customHeight="1">
      <c r="A19" s="30" t="s">
        <v>53</v>
      </c>
      <c r="B19" s="13" t="s">
        <v>6</v>
      </c>
      <c r="C19" s="14">
        <v>560</v>
      </c>
      <c r="D19" s="14">
        <v>424.6</v>
      </c>
      <c r="E19" s="15">
        <f t="shared" si="0"/>
        <v>75.821428571428569</v>
      </c>
    </row>
    <row r="20" spans="1:5" ht="30" customHeight="1">
      <c r="A20" s="31" t="s">
        <v>54</v>
      </c>
      <c r="B20" s="16" t="s">
        <v>7</v>
      </c>
      <c r="C20" s="11">
        <v>-57</v>
      </c>
      <c r="D20" s="10">
        <v>-40.299999999999997</v>
      </c>
      <c r="E20" s="15">
        <f t="shared" si="0"/>
        <v>70.701754385964904</v>
      </c>
    </row>
    <row r="21" spans="1:5" ht="19.5" customHeight="1">
      <c r="A21" s="30" t="s">
        <v>24</v>
      </c>
      <c r="B21" s="13" t="s">
        <v>8</v>
      </c>
      <c r="C21" s="14">
        <f>C22</f>
        <v>797</v>
      </c>
      <c r="D21" s="14">
        <f>D22</f>
        <v>670.9</v>
      </c>
      <c r="E21" s="15">
        <f t="shared" si="0"/>
        <v>84.178168130489325</v>
      </c>
    </row>
    <row r="22" spans="1:5" ht="18.75" customHeight="1">
      <c r="A22" s="31" t="s">
        <v>25</v>
      </c>
      <c r="B22" s="16" t="s">
        <v>9</v>
      </c>
      <c r="C22" s="11">
        <f>C23+C24+C25</f>
        <v>797</v>
      </c>
      <c r="D22" s="11">
        <f>D23+D25+D26</f>
        <v>670.9</v>
      </c>
      <c r="E22" s="15">
        <f t="shared" si="0"/>
        <v>84.178168130489325</v>
      </c>
    </row>
    <row r="23" spans="1:5" ht="18.75" customHeight="1">
      <c r="A23" s="31" t="s">
        <v>26</v>
      </c>
      <c r="B23" s="16" t="s">
        <v>9</v>
      </c>
      <c r="C23" s="11">
        <v>792</v>
      </c>
      <c r="D23" s="11">
        <v>444.2</v>
      </c>
      <c r="E23" s="15">
        <f t="shared" si="0"/>
        <v>56.085858585858581</v>
      </c>
    </row>
    <row r="24" spans="1:5" ht="18.75" customHeight="1">
      <c r="A24" s="31" t="s">
        <v>27</v>
      </c>
      <c r="B24" s="16" t="s">
        <v>9</v>
      </c>
      <c r="C24" s="11">
        <v>0</v>
      </c>
      <c r="D24" s="11">
        <v>0</v>
      </c>
      <c r="E24" s="15">
        <v>0</v>
      </c>
    </row>
    <row r="25" spans="1:5" ht="18.75" customHeight="1">
      <c r="A25" s="31" t="s">
        <v>28</v>
      </c>
      <c r="B25" s="16" t="s">
        <v>9</v>
      </c>
      <c r="C25" s="11">
        <v>5</v>
      </c>
      <c r="D25" s="11">
        <v>0.2</v>
      </c>
      <c r="E25" s="15">
        <f t="shared" si="0"/>
        <v>4</v>
      </c>
    </row>
    <row r="26" spans="1:5" ht="18.75" customHeight="1">
      <c r="A26" s="31" t="s">
        <v>61</v>
      </c>
      <c r="B26" s="16" t="s">
        <v>9</v>
      </c>
      <c r="C26" s="11">
        <v>0</v>
      </c>
      <c r="D26" s="11">
        <v>226.5</v>
      </c>
      <c r="E26" s="15">
        <v>0</v>
      </c>
    </row>
    <row r="27" spans="1:5" ht="19.5" customHeight="1">
      <c r="A27" s="40" t="s">
        <v>29</v>
      </c>
      <c r="B27" s="24" t="s">
        <v>10</v>
      </c>
      <c r="C27" s="25">
        <f>C28+C29+C30</f>
        <v>195</v>
      </c>
      <c r="D27" s="25">
        <f>D28+D29+D30</f>
        <v>43.7</v>
      </c>
      <c r="E27" s="15">
        <f t="shared" si="0"/>
        <v>22.410256410256412</v>
      </c>
    </row>
    <row r="28" spans="1:5" ht="15.75">
      <c r="A28" s="32" t="s">
        <v>30</v>
      </c>
      <c r="B28" s="24" t="s">
        <v>11</v>
      </c>
      <c r="C28" s="25">
        <v>67</v>
      </c>
      <c r="D28" s="25">
        <v>22.4</v>
      </c>
      <c r="E28" s="15">
        <f t="shared" si="0"/>
        <v>33.432835820895519</v>
      </c>
    </row>
    <row r="29" spans="1:5" ht="15.75">
      <c r="A29" s="32" t="s">
        <v>31</v>
      </c>
      <c r="B29" s="24" t="s">
        <v>12</v>
      </c>
      <c r="C29" s="25">
        <v>0</v>
      </c>
      <c r="D29" s="25">
        <v>0</v>
      </c>
      <c r="E29" s="15">
        <v>0</v>
      </c>
    </row>
    <row r="30" spans="1:5" ht="15.75">
      <c r="A30" s="32" t="s">
        <v>32</v>
      </c>
      <c r="B30" s="24" t="s">
        <v>13</v>
      </c>
      <c r="C30" s="25">
        <v>128</v>
      </c>
      <c r="D30" s="25">
        <v>21.3</v>
      </c>
      <c r="E30" s="15">
        <f t="shared" si="0"/>
        <v>16.640625</v>
      </c>
    </row>
    <row r="31" spans="1:5" ht="60">
      <c r="A31" s="32" t="s">
        <v>34</v>
      </c>
      <c r="B31" s="39" t="s">
        <v>33</v>
      </c>
      <c r="C31" s="25">
        <f>C32+C33+C34</f>
        <v>246</v>
      </c>
      <c r="D31" s="25">
        <f>D32+D33+D34</f>
        <v>129.69999999999999</v>
      </c>
      <c r="E31" s="15">
        <f t="shared" si="0"/>
        <v>52.723577235772353</v>
      </c>
    </row>
    <row r="32" spans="1:5" ht="105">
      <c r="A32" s="32" t="s">
        <v>40</v>
      </c>
      <c r="B32" s="39" t="s">
        <v>41</v>
      </c>
      <c r="C32" s="25">
        <v>57</v>
      </c>
      <c r="D32" s="41">
        <v>0</v>
      </c>
      <c r="E32" s="15">
        <f t="shared" si="0"/>
        <v>0</v>
      </c>
    </row>
    <row r="33" spans="1:5" ht="15.75">
      <c r="A33" s="32" t="s">
        <v>35</v>
      </c>
      <c r="B33" s="24" t="s">
        <v>14</v>
      </c>
      <c r="C33" s="25">
        <v>69</v>
      </c>
      <c r="D33" s="42">
        <v>48.4</v>
      </c>
      <c r="E33" s="15">
        <f t="shared" si="0"/>
        <v>70.144927536231876</v>
      </c>
    </row>
    <row r="34" spans="1:5" ht="36" customHeight="1">
      <c r="A34" s="32" t="s">
        <v>36</v>
      </c>
      <c r="B34" s="24" t="s">
        <v>15</v>
      </c>
      <c r="C34" s="25">
        <v>120</v>
      </c>
      <c r="D34" s="25">
        <v>81.3</v>
      </c>
      <c r="E34" s="15">
        <f t="shared" si="0"/>
        <v>67.75</v>
      </c>
    </row>
    <row r="35" spans="1:5" ht="44.25" customHeight="1">
      <c r="A35" s="32" t="s">
        <v>49</v>
      </c>
      <c r="B35" s="35" t="s">
        <v>50</v>
      </c>
      <c r="C35" s="25">
        <f>C36</f>
        <v>5</v>
      </c>
      <c r="D35" s="25">
        <f>D36</f>
        <v>9.6999999999999993</v>
      </c>
      <c r="E35" s="15">
        <f t="shared" si="0"/>
        <v>194</v>
      </c>
    </row>
    <row r="36" spans="1:5" ht="33" customHeight="1">
      <c r="A36" s="32" t="s">
        <v>47</v>
      </c>
      <c r="B36" s="24" t="s">
        <v>48</v>
      </c>
      <c r="C36" s="25">
        <v>5</v>
      </c>
      <c r="D36" s="25">
        <v>9.6999999999999993</v>
      </c>
      <c r="E36" s="15">
        <f t="shared" si="0"/>
        <v>194</v>
      </c>
    </row>
    <row r="37" spans="1:5" ht="33" customHeight="1">
      <c r="A37" s="32" t="s">
        <v>55</v>
      </c>
      <c r="B37" s="24" t="s">
        <v>56</v>
      </c>
      <c r="C37" s="25">
        <f>C38</f>
        <v>113.1</v>
      </c>
      <c r="D37" s="25">
        <f>D38</f>
        <v>113.1</v>
      </c>
      <c r="E37" s="15">
        <v>100</v>
      </c>
    </row>
    <row r="38" spans="1:5" ht="109.5" customHeight="1">
      <c r="A38" s="32" t="s">
        <v>59</v>
      </c>
      <c r="B38" s="24" t="s">
        <v>60</v>
      </c>
      <c r="C38" s="25">
        <v>113.1</v>
      </c>
      <c r="D38" s="25">
        <v>113.1</v>
      </c>
      <c r="E38" s="15">
        <v>100</v>
      </c>
    </row>
    <row r="39" spans="1:5" ht="37.5">
      <c r="A39" s="32" t="s">
        <v>37</v>
      </c>
      <c r="B39" s="18" t="s">
        <v>16</v>
      </c>
      <c r="C39" s="19">
        <f>C40</f>
        <v>8792.5</v>
      </c>
      <c r="D39" s="19">
        <f>D40</f>
        <v>7196.6</v>
      </c>
      <c r="E39" s="20">
        <f>D39/C39*100</f>
        <v>81.849303383565541</v>
      </c>
    </row>
    <row r="40" spans="1:5" ht="38.25" customHeight="1">
      <c r="A40" s="30" t="s">
        <v>38</v>
      </c>
      <c r="B40" s="13" t="s">
        <v>17</v>
      </c>
      <c r="C40" s="14">
        <f>C41+C42+C43</f>
        <v>8792.5</v>
      </c>
      <c r="D40" s="14">
        <f>D41+D42+D43</f>
        <v>7196.6</v>
      </c>
      <c r="E40" s="15">
        <f t="shared" si="0"/>
        <v>81.849303383565541</v>
      </c>
    </row>
    <row r="41" spans="1:5" ht="30">
      <c r="A41" s="31" t="s">
        <v>45</v>
      </c>
      <c r="B41" s="9" t="s">
        <v>18</v>
      </c>
      <c r="C41" s="11">
        <v>5978.1</v>
      </c>
      <c r="D41" s="11">
        <v>4466.5</v>
      </c>
      <c r="E41" s="15">
        <f t="shared" si="0"/>
        <v>74.714374132249375</v>
      </c>
    </row>
    <row r="42" spans="1:5" ht="63">
      <c r="A42" s="30" t="s">
        <v>46</v>
      </c>
      <c r="B42" s="13" t="s">
        <v>19</v>
      </c>
      <c r="C42" s="17">
        <v>279.3</v>
      </c>
      <c r="D42" s="36">
        <v>207.7</v>
      </c>
      <c r="E42" s="25">
        <f t="shared" si="0"/>
        <v>74.36448263515932</v>
      </c>
    </row>
    <row r="43" spans="1:5" ht="15.75">
      <c r="A43" s="45">
        <v>9.0720249999100002E+19</v>
      </c>
      <c r="B43" s="16" t="s">
        <v>20</v>
      </c>
      <c r="C43" s="11">
        <v>2535.1</v>
      </c>
      <c r="D43" s="11">
        <v>2522.4</v>
      </c>
      <c r="E43" s="25">
        <f t="shared" si="0"/>
        <v>99.499033568695523</v>
      </c>
    </row>
    <row r="44" spans="1:5" ht="15.75">
      <c r="A44" s="33"/>
      <c r="B44" s="43"/>
      <c r="C44" s="34"/>
      <c r="D44" s="8"/>
      <c r="E44" s="15"/>
    </row>
    <row r="45" spans="1:5" ht="21.75" customHeight="1">
      <c r="A45" s="21" t="s">
        <v>39</v>
      </c>
      <c r="B45" s="22"/>
      <c r="C45" s="23">
        <f>C15+C39</f>
        <v>11208.6</v>
      </c>
      <c r="D45" s="23">
        <f>D15+D39</f>
        <v>8946.3000000000011</v>
      </c>
      <c r="E45" s="20">
        <f t="shared" si="0"/>
        <v>79.816390985493285</v>
      </c>
    </row>
  </sheetData>
  <mergeCells count="14">
    <mergeCell ref="C8:E8"/>
    <mergeCell ref="C2:E2"/>
    <mergeCell ref="C4:E4"/>
    <mergeCell ref="A4:B4"/>
    <mergeCell ref="C5:E5"/>
    <mergeCell ref="C6:E6"/>
    <mergeCell ref="A6:B6"/>
    <mergeCell ref="C7:E7"/>
    <mergeCell ref="A10:E10"/>
    <mergeCell ref="D12:D13"/>
    <mergeCell ref="B12:B13"/>
    <mergeCell ref="A12:A13"/>
    <mergeCell ref="C12:C13"/>
    <mergeCell ref="E12:E13"/>
  </mergeCell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2025-07-29T05:37:34Z</cp:lastPrinted>
  <dcterms:created xsi:type="dcterms:W3CDTF">2019-02-13T04:33:50Z</dcterms:created>
  <dcterms:modified xsi:type="dcterms:W3CDTF">2025-10-14T09:48:10Z</dcterms:modified>
</cp:coreProperties>
</file>